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MI0\Desktop\Escritorio\Administrativo 2021\Informacio Publica\Información Pública mes Diciembre\"/>
    </mc:Choice>
  </mc:AlternateContent>
  <bookViews>
    <workbookView xWindow="0" yWindow="0" windowWidth="28800" windowHeight="11835"/>
  </bookViews>
  <sheets>
    <sheet name="Diciembre" sheetId="33" r:id="rId1"/>
  </sheets>
  <definedNames>
    <definedName name="_xlnm.Print_Titles" localSheetId="0">Diciembre!$1:$7</definedName>
  </definedNames>
  <calcPr calcId="152511"/>
</workbook>
</file>

<file path=xl/calcChain.xml><?xml version="1.0" encoding="utf-8"?>
<calcChain xmlns="http://schemas.openxmlformats.org/spreadsheetml/2006/main">
  <c r="H27" i="33" l="1"/>
  <c r="I24" i="33"/>
  <c r="I23" i="33"/>
  <c r="I22" i="33"/>
  <c r="I21" i="33"/>
  <c r="I20" i="33"/>
  <c r="I19" i="33"/>
  <c r="I18" i="33"/>
  <c r="I17" i="33"/>
  <c r="I16" i="33"/>
  <c r="I15" i="33"/>
  <c r="I13" i="33"/>
  <c r="I12" i="33"/>
  <c r="I11" i="33"/>
</calcChain>
</file>

<file path=xl/sharedStrings.xml><?xml version="1.0" encoding="utf-8"?>
<sst xmlns="http://schemas.openxmlformats.org/spreadsheetml/2006/main" count="145" uniqueCount="129">
  <si>
    <t xml:space="preserve">No. </t>
  </si>
  <si>
    <t>SEDE REGIONAL</t>
  </si>
  <si>
    <t>MOTIVO DEL ARRENDAMIENTO</t>
  </si>
  <si>
    <t>CARACTERISTICAS DEL INMUEBLE</t>
  </si>
  <si>
    <t>NIT</t>
  </si>
  <si>
    <t>NOMBRE DEL PROPIETARIO Y/O MANDATARIO</t>
  </si>
  <si>
    <t>No. DE APROBACIÓN</t>
  </si>
  <si>
    <t>RENTA TOTAL s/contrato</t>
  </si>
  <si>
    <t>RENTA Pagada s/SICOIN</t>
  </si>
  <si>
    <t>Huehuetenango</t>
  </si>
  <si>
    <t>Funcionamiento de Oficina Sede Regional Huehuetenango</t>
  </si>
  <si>
    <t>Maria Lily Avila Villatoro de Villatoro</t>
  </si>
  <si>
    <t>Santa Rosa</t>
  </si>
  <si>
    <t>Peten</t>
  </si>
  <si>
    <t>Quiche</t>
  </si>
  <si>
    <t>Quetzaltenango</t>
  </si>
  <si>
    <t>Funcionamiento de Oficina Sede Regional Santa Rosa</t>
  </si>
  <si>
    <t>Funcionamiento de Oficina Sede Regional Peten</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</si>
  <si>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</si>
  <si>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</si>
  <si>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</si>
  <si>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Carlos Augusto Gomez Aldana</t>
  </si>
  <si>
    <t>Cecilio Gomez Sajbin</t>
  </si>
  <si>
    <t>772911-1</t>
  </si>
  <si>
    <t>3498997-8</t>
  </si>
  <si>
    <t>Funcionamiento de Oficina Sede Regional Quiché</t>
  </si>
  <si>
    <t>Buen estado, buenas condiciones de habitabilidad, limpieza, salubridad e higiene, todos sus servicios funcionan adecuadamente, servicio de agua potable, servicio de energia electrica e incluye linea telefonica.</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</si>
  <si>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</si>
  <si>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Funcionamiento de Oficina Sede Regional Quetzaltenango</t>
  </si>
  <si>
    <t>2687216-1</t>
  </si>
  <si>
    <t>1787411-4</t>
  </si>
  <si>
    <t>5208892-8</t>
  </si>
  <si>
    <t>Eleazar Ulises Gonzalez Perez</t>
  </si>
  <si>
    <t>Rodolfo Vicente Gomez Gomez</t>
  </si>
  <si>
    <t>Maria del Rosario Tzoc Tumax de Chaclan</t>
  </si>
  <si>
    <t>Funcionamiento de Oficina Sede Regional Izabal</t>
  </si>
  <si>
    <t>Funcionamiento de Oficina Sede Regional San Marcos</t>
  </si>
  <si>
    <t>Funcionamiento de Oficina Sede Regional Totonicapan</t>
  </si>
  <si>
    <t>Izabal</t>
  </si>
  <si>
    <t>San Marcos</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</si>
  <si>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</si>
  <si>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</si>
  <si>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Buen estado, buenas condiciones de habitabilidad, limpieza, salubridad e higiene, todos sus servicios funcionan adecuadamente, consta de cuatro ambientes, servicio de agua potable, energia electrica y una linea telefonica</t>
  </si>
  <si>
    <t>Suchitepequez</t>
  </si>
  <si>
    <t xml:space="preserve">Alta Verapaz </t>
  </si>
  <si>
    <t>Sololá</t>
  </si>
  <si>
    <t>Funcionamiento de Oficina Sede Regional Suchitepequez</t>
  </si>
  <si>
    <t>Funcionamiento de Oficina Sede Regional Alta Verapaz</t>
  </si>
  <si>
    <t>Funcionamiento de Oficina Sede Regional Sololá</t>
  </si>
  <si>
    <t>832104-3</t>
  </si>
  <si>
    <t>278903-5</t>
  </si>
  <si>
    <t>Granados Ramos Mirian Lourdes</t>
  </si>
  <si>
    <t>Maria Armenia Milian Dubon</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</si>
  <si>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</si>
  <si>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</si>
  <si>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Chimaltenango</t>
  </si>
  <si>
    <t>Baja Verapaz</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</si>
  <si>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</si>
  <si>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</si>
  <si>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</si>
  <si>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</si>
  <si>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Funcionamiento de Oficina Sede Regional Baja Verapaz</t>
  </si>
  <si>
    <t>1029850-9</t>
  </si>
  <si>
    <t>Cindy Jeanneth Pineda Bol</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</si>
  <si>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</si>
  <si>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 xml:space="preserve">INFORMACION DE OFICIO </t>
  </si>
  <si>
    <t>REPORTES PARA LA LEY DE ACCESO A LA INFORMACIÓN PÚBLICA, ARTÍCULO 10 NUMERAL 19</t>
  </si>
  <si>
    <t>Contratos de Arrendamientos …</t>
  </si>
  <si>
    <t>No. DE CONTRATO</t>
  </si>
  <si>
    <t>Buen estado, buenas condiciones de habiltabilidad, limpieza, salubridad e higiene, servicio de agua potable energia electrica y una linea telefonica</t>
  </si>
  <si>
    <t>935851-K</t>
  </si>
  <si>
    <t>Totonicapán</t>
  </si>
  <si>
    <t xml:space="preserve">Funcionamiento de Oficina Sede Central (Ciudad de Gautemala) </t>
  </si>
  <si>
    <t>Sede Central (Ciudad de Guatemala)</t>
  </si>
  <si>
    <t>TOTAL RENGLÓN 151</t>
  </si>
  <si>
    <t xml:space="preserve">VIGENCIA DEL CONTRATO </t>
  </si>
  <si>
    <t>13-2019</t>
  </si>
  <si>
    <t>Luis Antonio  Maldonado de la Cerda</t>
  </si>
  <si>
    <t>Q.       50,000.00</t>
  </si>
  <si>
    <t>Q.    350,000.00</t>
  </si>
  <si>
    <t>01/02/2019 al 31/08/2019</t>
  </si>
  <si>
    <t>AC-073-2019</t>
  </si>
  <si>
    <t>611138-6</t>
  </si>
  <si>
    <t>Tiene un area de mil seiscientos seis punto cinco metros cuadradors (1606.5 Mts.2), cuenta con 6 niveles construidos de ladrillo, cada nivel tiene 4 ambientes  con oficinas interiores y tabieques de tablayeso, ascensor con capacidad de 4 personas de peso liviano (maximo 600 libras), patio interno, cuarto de guardianía con baño y ducha, cuarto de lavanderia, 15 inodoros y 4 mingitorios, 18 lavamanos y bomba de agua. Servicio de agua potable y servicio de energía eléctrica</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</si>
  <si>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</si>
  <si>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</si>
  <si>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</si>
  <si>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Arrendamiento para servicio de Parqueo de 6  vehículos propiedad de DEMI.</t>
  </si>
  <si>
    <t>Parqueo Quince Setenta y nueve Sociedad Anónima</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</si>
  <si>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</si>
  <si>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</si>
  <si>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</si>
  <si>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Servicio de parqueo,  con capacidad para el  resguardo y estacionamiento de seis vehículos,  durante las veinticuatro horas del día,  dicho espacio se encuentra en buen estado,  así también cuenta con el servicio  de vigilancia para el respectivo resguardo de los vehículos</t>
  </si>
  <si>
    <t>01/01/2020 al 31/12/2020</t>
  </si>
  <si>
    <t xml:space="preserve">Acta Administrativa No. 09-2020 </t>
  </si>
  <si>
    <t>01-2020</t>
  </si>
  <si>
    <t>02-2020</t>
  </si>
  <si>
    <t>03-2020</t>
  </si>
  <si>
    <t>04-2020</t>
  </si>
  <si>
    <t>05-2020</t>
  </si>
  <si>
    <t>06-2020</t>
  </si>
  <si>
    <t>07-2020</t>
  </si>
  <si>
    <t>08-2020</t>
  </si>
  <si>
    <t>09-2020</t>
  </si>
  <si>
    <t>10-2020</t>
  </si>
  <si>
    <t>11-2020</t>
  </si>
  <si>
    <t>12-2020</t>
  </si>
  <si>
    <t>13-2020</t>
  </si>
  <si>
    <t xml:space="preserve">Sergio Estuardo Juárez Paíz </t>
  </si>
  <si>
    <t>AC-028-2020</t>
  </si>
  <si>
    <t>AC-041-2020</t>
  </si>
  <si>
    <t>AC-036-2020</t>
  </si>
  <si>
    <t>AC-040-2020</t>
  </si>
  <si>
    <t>AC-038-2020</t>
  </si>
  <si>
    <t>AC-031-2020</t>
  </si>
  <si>
    <t>AC-035-2020</t>
  </si>
  <si>
    <t>AC-045-2020</t>
  </si>
  <si>
    <t>AC-032-2020</t>
  </si>
  <si>
    <t>AC-047-2020</t>
  </si>
  <si>
    <t>AC-037-2020</t>
  </si>
  <si>
    <t>AC-046-2020</t>
  </si>
  <si>
    <t>AC-039-2020</t>
  </si>
  <si>
    <t>805652-8</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</si>
  <si>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</si>
  <si>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15-2020</t>
  </si>
  <si>
    <t>01/07/2020 al 31/12/2020</t>
  </si>
  <si>
    <t>AC-088-2020</t>
  </si>
  <si>
    <t>MES: DICIEMBRE DE 2020</t>
  </si>
  <si>
    <t>Fecha de emisión: 06/01/2021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</si>
</sst>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58">
    <xf numFmtId="0" fontId="0" fillId="0" borderId="0" xfId="0"/>
    <xf numFmtId="0" fontId="0" fillId="0" borderId="0" xfId="0" applyAlignment="1">
      <alignment vertical="top"/>
    </xf>
    <xf numFmtId="0" fontId="3" fillId="0" borderId="0" xfId="0" applyFont="1"/>
    <xf numFmtId="0" fontId="3" fillId="0" borderId="0" xfId="0" applyFont="1" applyAlignment="1">
      <alignment vertical="top"/>
    </xf>
    <xf numFmtId="0" fontId="6" fillId="0" borderId="0" xfId="0" applyFont="1"/>
    <xf numFmtId="0" fontId="6" fillId="0" borderId="1" xfId="0" applyFont="1" applyBorder="1" applyAlignment="1">
      <alignment horizontal="justify" vertical="top" wrapText="1"/>
    </xf>
    <xf numFmtId="0" fontId="6" fillId="0" borderId="1" xfId="0" applyFont="1" applyBorder="1" applyAlignment="1">
      <alignment vertical="top"/>
    </xf>
    <xf numFmtId="164" fontId="6" fillId="0" borderId="1" xfId="0" applyNumberFormat="1" applyFont="1" applyBorder="1" applyAlignment="1">
      <alignment vertical="top"/>
    </xf>
    <xf numFmtId="0" fontId="6" fillId="0" borderId="1" xfId="0" applyFont="1" applyBorder="1" applyAlignment="1">
      <alignment vertical="top" wrapText="1"/>
    </xf>
    <xf numFmtId="0" fontId="6" fillId="2" borderId="1" xfId="0" applyFont="1" applyFill="1" applyBorder="1" applyAlignment="1">
      <alignment horizontal="left" vertical="top"/>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64" fontId="6" fillId="0" borderId="1" xfId="0" applyNumberFormat="1" applyFont="1" applyBorder="1" applyAlignment="1">
      <alignment horizontal="right" vertical="top"/>
    </xf>
    <xf numFmtId="0" fontId="6" fillId="0" borderId="1" xfId="0" applyFont="1" applyBorder="1" applyAlignment="1">
      <alignment wrapText="1"/>
    </xf>
    <xf numFmtId="164" fontId="6" fillId="0" borderId="1" xfId="1" applyNumberFormat="1" applyFont="1" applyBorder="1" applyAlignment="1">
      <alignment vertical="top"/>
    </xf>
    <xf numFmtId="0" fontId="6" fillId="0" borderId="1" xfId="0" applyFont="1" applyBorder="1" applyAlignment="1">
      <alignment horizontal="center" vertical="top"/>
    </xf>
    <xf numFmtId="0" fontId="6" fillId="0" borderId="1" xfId="0" applyFont="1" applyBorder="1" applyAlignment="1">
      <alignment horizontal="justify" vertical="center" wrapText="1"/>
    </xf>
    <xf numFmtId="0" fontId="5" fillId="0" borderId="1" xfId="0" applyFont="1" applyBorder="1" applyAlignment="1">
      <alignment horizontal="center" wrapText="1"/>
    </xf>
    <xf numFmtId="0" fontId="5" fillId="0" borderId="1" xfId="0" applyFont="1" applyBorder="1" applyAlignment="1">
      <alignment horizontal="center" vertical="top" wrapText="1"/>
    </xf>
    <xf numFmtId="4" fontId="6" fillId="0" borderId="1" xfId="0" applyNumberFormat="1" applyFont="1" applyBorder="1" applyAlignment="1">
      <alignment horizontal="center" vertical="top"/>
    </xf>
    <xf numFmtId="164" fontId="6" fillId="0" borderId="1" xfId="0" applyNumberFormat="1" applyFont="1" applyBorder="1" applyAlignment="1">
      <alignment horizontal="center" vertical="top"/>
    </xf>
    <xf numFmtId="0" fontId="6" fillId="0" borderId="1" xfId="0" applyFont="1" applyFill="1" applyBorder="1" applyAlignment="1">
      <alignment horizontal="justify" vertical="justify" wrapText="1"/>
    </xf>
    <xf numFmtId="0" fontId="4" fillId="0" borderId="0" xfId="0" applyFont="1" applyAlignment="1">
      <alignment vertical="top"/>
    </xf>
    <xf numFmtId="0" fontId="7" fillId="2" borderId="1" xfId="0" applyFont="1" applyFill="1" applyBorder="1" applyAlignment="1">
      <alignment horizontal="left" vertical="top"/>
    </xf>
    <xf numFmtId="0" fontId="4" fillId="0" borderId="0" xfId="0" applyFont="1"/>
    <xf numFmtId="0" fontId="0" fillId="0" borderId="0" xfId="0" applyAlignment="1">
      <alignment horizontal="center"/>
    </xf>
    <xf numFmtId="0" fontId="6" fillId="0" borderId="1" xfId="0" applyFont="1" applyBorder="1" applyAlignment="1">
      <alignment horizontal="center"/>
    </xf>
    <xf numFmtId="0" fontId="8" fillId="0" borderId="1" xfId="0" applyFont="1" applyBorder="1" applyAlignment="1">
      <alignment horizontal="center"/>
    </xf>
    <xf numFmtId="164" fontId="8" fillId="0" borderId="1" xfId="0" applyNumberFormat="1" applyFont="1" applyBorder="1" applyAlignment="1">
      <alignment vertical="top"/>
    </xf>
    <xf numFmtId="0" fontId="8" fillId="0" borderId="1" xfId="0" applyFont="1" applyBorder="1" applyAlignment="1">
      <alignment vertical="top"/>
    </xf>
    <xf numFmtId="0" fontId="8" fillId="0" borderId="0" xfId="0" applyFont="1"/>
    <xf numFmtId="0" fontId="6" fillId="0" borderId="1" xfId="0" applyFont="1" applyBorder="1" applyAlignment="1">
      <alignment horizontal="right" vertical="top"/>
    </xf>
    <xf numFmtId="4" fontId="7" fillId="0" borderId="1" xfId="0" applyNumberFormat="1" applyFont="1" applyBorder="1" applyAlignment="1">
      <alignment horizontal="center" vertical="top"/>
    </xf>
    <xf numFmtId="0" fontId="6" fillId="0" borderId="0" xfId="0" applyFont="1" applyBorder="1" applyAlignment="1">
      <alignment horizontal="justify" vertical="top" wrapText="1"/>
    </xf>
    <xf numFmtId="0" fontId="6" fillId="0" borderId="1" xfId="0" applyFont="1" applyFill="1" applyBorder="1" applyAlignment="1">
      <alignment horizontal="justify" vertical="top" wrapText="1"/>
    </xf>
    <xf numFmtId="0" fontId="7" fillId="0" borderId="1" xfId="0" applyFont="1" applyBorder="1" applyAlignment="1">
      <alignment horizontal="center"/>
    </xf>
    <xf numFmtId="0" fontId="7" fillId="0" borderId="1" xfId="0" applyFont="1" applyBorder="1" applyAlignment="1">
      <alignment horizontal="justify" vertical="top" wrapText="1"/>
    </xf>
    <xf numFmtId="49" fontId="7" fillId="0" borderId="1" xfId="0" applyNumberFormat="1" applyFont="1" applyBorder="1" applyAlignment="1">
      <alignment vertical="top"/>
    </xf>
    <xf numFmtId="0" fontId="7" fillId="0" borderId="1" xfId="0" applyFont="1" applyBorder="1" applyAlignment="1">
      <alignment horizontal="center" vertical="top" wrapText="1"/>
    </xf>
    <xf numFmtId="0" fontId="7" fillId="0" borderId="1" xfId="0" applyFont="1" applyBorder="1" applyAlignment="1">
      <alignment vertical="top"/>
    </xf>
    <xf numFmtId="0" fontId="7" fillId="0" borderId="1" xfId="0" applyFont="1" applyBorder="1" applyAlignment="1">
      <alignment horizontal="left" vertical="top" wrapText="1"/>
    </xf>
    <xf numFmtId="164" fontId="7" fillId="0" borderId="1" xfId="0" applyNumberFormat="1" applyFont="1" applyBorder="1" applyAlignment="1">
      <alignment horizontal="right" vertical="top"/>
    </xf>
    <xf numFmtId="164" fontId="7" fillId="0" borderId="1" xfId="0" applyNumberFormat="1" applyFont="1" applyBorder="1" applyAlignment="1">
      <alignment vertical="top"/>
    </xf>
    <xf numFmtId="0" fontId="7" fillId="0" borderId="1" xfId="0" applyFont="1" applyBorder="1" applyAlignment="1">
      <alignment vertical="top" wrapText="1"/>
    </xf>
    <xf numFmtId="0" fontId="7" fillId="0" borderId="0" xfId="0" applyFont="1"/>
    <xf numFmtId="0" fontId="7" fillId="0" borderId="1" xfId="0" applyFont="1" applyBorder="1" applyAlignment="1">
      <alignment horizontal="justify" vertical="center" wrapText="1"/>
    </xf>
    <xf numFmtId="0" fontId="7" fillId="0" borderId="1" xfId="0" applyFont="1" applyBorder="1" applyAlignment="1">
      <alignment horizontal="center" vertical="top"/>
    </xf>
    <xf numFmtId="0" fontId="9" fillId="0" borderId="0" xfId="0" applyFont="1"/>
    <xf numFmtId="0" fontId="1"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4" xfId="0" applyFont="1" applyBorder="1" applyAlignment="1">
      <alignment horizontal="center" vertical="top"/>
    </xf>
    <xf numFmtId="0" fontId="1"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152400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764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zoomScaleNormal="100" workbookViewId="0">
      <selection activeCell="E11" sqref="E11"/>
    </sheetView>
  </sheetViews>
  <sheetFormatPr baseColWidth="10" defaultRowHeight="15" x14ac:dyDescent="0.25"/>
  <cols>
    <col min="1" max="1" width="4" style="26" customWidth="1"/>
    <col min="2" max="2" width="15.85546875" style="1" customWidth="1"/>
    <col min="3" max="3" width="12" style="1" customWidth="1"/>
    <col min="4" max="4" width="23.85546875" style="1" customWidth="1"/>
    <col min="5" max="5" width="40.5703125" customWidth="1"/>
    <col min="6" max="6" width="11" style="1" customWidth="1"/>
    <col min="7" max="7" width="20.5703125" style="1" customWidth="1"/>
    <col min="8" max="8" width="13.140625" style="1" customWidth="1"/>
    <col min="9" max="9" width="12" style="1" customWidth="1"/>
    <col min="10" max="10" width="14.140625" style="1" customWidth="1"/>
    <col min="11" max="11" width="13.28515625" style="1"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49"/>
      <c r="C4" s="49"/>
      <c r="D4" s="49"/>
      <c r="E4" s="49"/>
      <c r="F4" s="49"/>
      <c r="G4" s="49"/>
      <c r="H4" s="49"/>
      <c r="I4" s="49"/>
      <c r="J4" s="49"/>
    </row>
    <row r="5" spans="1:11" ht="17.25" customHeight="1" x14ac:dyDescent="0.25">
      <c r="A5" s="56" t="s">
        <v>65</v>
      </c>
      <c r="B5" s="56"/>
      <c r="C5" s="56"/>
      <c r="D5" s="56"/>
      <c r="E5" s="56"/>
      <c r="F5" s="56"/>
      <c r="G5" s="56"/>
      <c r="H5" s="56"/>
      <c r="I5" s="56"/>
      <c r="J5" s="56"/>
      <c r="K5" s="56"/>
    </row>
    <row r="6" spans="1:11" ht="15" customHeight="1" x14ac:dyDescent="0.25">
      <c r="A6" s="56" t="s">
        <v>66</v>
      </c>
      <c r="B6" s="56"/>
      <c r="C6" s="56"/>
      <c r="D6" s="56"/>
      <c r="E6" s="56"/>
      <c r="F6" s="56"/>
      <c r="G6" s="56"/>
      <c r="H6" s="56"/>
      <c r="I6" s="56"/>
      <c r="J6" s="56"/>
      <c r="K6" s="56"/>
    </row>
    <row r="7" spans="1:11" ht="14.25" customHeight="1" x14ac:dyDescent="0.25">
      <c r="A7" s="57" t="s">
        <v>67</v>
      </c>
      <c r="B7" s="57"/>
      <c r="C7" s="57"/>
      <c r="D7" s="57"/>
      <c r="E7" s="57"/>
      <c r="F7" s="57"/>
      <c r="G7" s="57"/>
      <c r="H7" s="57"/>
      <c r="I7" s="57"/>
      <c r="J7" s="57"/>
      <c r="K7" s="57"/>
    </row>
    <row r="8" spans="1:11" s="25" customFormat="1" ht="21" customHeight="1" x14ac:dyDescent="0.25">
      <c r="A8" s="51" t="s">
        <v>127</v>
      </c>
      <c r="B8" s="51"/>
      <c r="C8" s="51"/>
      <c r="D8" s="50"/>
      <c r="E8" s="50"/>
      <c r="F8" s="50"/>
      <c r="G8" s="50"/>
      <c r="H8" s="50"/>
      <c r="I8" s="50"/>
      <c r="J8" s="50"/>
      <c r="K8" s="23"/>
    </row>
    <row r="9" spans="1:11" ht="9.75" customHeight="1" x14ac:dyDescent="0.3">
      <c r="B9" s="49"/>
      <c r="C9" s="49"/>
      <c r="D9" s="49"/>
      <c r="E9" s="49"/>
      <c r="F9" s="49"/>
      <c r="G9" s="49"/>
      <c r="H9" s="49"/>
      <c r="I9" s="49"/>
      <c r="J9" s="49"/>
    </row>
    <row r="10" spans="1:11" s="4" customFormat="1" ht="38.25" x14ac:dyDescent="0.2">
      <c r="A10" s="18" t="s">
        <v>0</v>
      </c>
      <c r="B10" s="19" t="s">
        <v>1</v>
      </c>
      <c r="C10" s="19" t="s">
        <v>68</v>
      </c>
      <c r="D10" s="19" t="s">
        <v>2</v>
      </c>
      <c r="E10" s="18" t="s">
        <v>3</v>
      </c>
      <c r="F10" s="19" t="s">
        <v>4</v>
      </c>
      <c r="G10" s="19" t="s">
        <v>5</v>
      </c>
      <c r="H10" s="19" t="s">
        <v>8</v>
      </c>
      <c r="I10" s="19" t="s">
        <v>7</v>
      </c>
      <c r="J10" s="19" t="s">
        <v>75</v>
      </c>
      <c r="K10" s="19" t="s">
        <v>6</v>
      </c>
    </row>
    <row r="11" spans="1:11" s="2" customFormat="1" ht="191.25" x14ac:dyDescent="0.25">
      <c r="A11" s="27">
        <v>1</v>
      </c>
      <c r="B11" s="9" t="s">
        <v>15</v>
      </c>
      <c r="C11" s="10" t="s">
        <v>95</v>
      </c>
      <c r="D11" s="11" t="s">
        <v>28</v>
      </c>
      <c r="E11" s="17" t="s">
        <v>40</v>
      </c>
      <c r="F11" s="16" t="s">
        <v>29</v>
      </c>
      <c r="G11" s="5" t="s">
        <v>32</v>
      </c>
      <c r="H11" s="13">
        <v>4000</v>
      </c>
      <c r="I11" s="7">
        <f>4000*12</f>
        <v>48000</v>
      </c>
      <c r="J11" s="8" t="s">
        <v>93</v>
      </c>
      <c r="K11" s="20" t="s">
        <v>109</v>
      </c>
    </row>
    <row r="12" spans="1:11" s="4" customFormat="1" ht="140.25" x14ac:dyDescent="0.2">
      <c r="A12" s="27">
        <v>2</v>
      </c>
      <c r="B12" s="9" t="s">
        <v>43</v>
      </c>
      <c r="C12" s="10" t="s">
        <v>96</v>
      </c>
      <c r="D12" s="11" t="s">
        <v>46</v>
      </c>
      <c r="E12" s="14" t="s">
        <v>53</v>
      </c>
      <c r="F12" s="6" t="s">
        <v>49</v>
      </c>
      <c r="G12" s="12" t="s">
        <v>51</v>
      </c>
      <c r="H12" s="13">
        <v>3500</v>
      </c>
      <c r="I12" s="15">
        <f>3500*12</f>
        <v>42000</v>
      </c>
      <c r="J12" s="8" t="s">
        <v>93</v>
      </c>
      <c r="K12" s="6" t="s">
        <v>110</v>
      </c>
    </row>
    <row r="13" spans="1:11" s="2" customFormat="1" ht="51" x14ac:dyDescent="0.25">
      <c r="A13" s="27">
        <v>3</v>
      </c>
      <c r="B13" s="24" t="s">
        <v>9</v>
      </c>
      <c r="C13" s="10" t="s">
        <v>97</v>
      </c>
      <c r="D13" s="11" t="s">
        <v>10</v>
      </c>
      <c r="E13" s="17" t="s">
        <v>69</v>
      </c>
      <c r="F13" s="16" t="s">
        <v>70</v>
      </c>
      <c r="G13" s="5" t="s">
        <v>11</v>
      </c>
      <c r="H13" s="13">
        <v>4000</v>
      </c>
      <c r="I13" s="7">
        <f>4000*12</f>
        <v>48000</v>
      </c>
      <c r="J13" s="8" t="s">
        <v>93</v>
      </c>
      <c r="K13" s="20" t="s">
        <v>111</v>
      </c>
    </row>
    <row r="14" spans="1:11" s="48" customFormat="1" ht="165.75" x14ac:dyDescent="0.25">
      <c r="A14" s="36">
        <v>4</v>
      </c>
      <c r="B14" s="24" t="s">
        <v>38</v>
      </c>
      <c r="C14" s="38" t="s">
        <v>98</v>
      </c>
      <c r="D14" s="39" t="s">
        <v>35</v>
      </c>
      <c r="E14" s="46" t="s">
        <v>123</v>
      </c>
      <c r="F14" s="47" t="s">
        <v>122</v>
      </c>
      <c r="G14" s="37" t="s">
        <v>108</v>
      </c>
      <c r="H14" s="42">
        <v>5000</v>
      </c>
      <c r="I14" s="43">
        <v>60000</v>
      </c>
      <c r="J14" s="44" t="s">
        <v>93</v>
      </c>
      <c r="K14" s="33" t="s">
        <v>112</v>
      </c>
    </row>
    <row r="15" spans="1:11" s="2" customFormat="1" ht="63.75" x14ac:dyDescent="0.25">
      <c r="A15" s="27">
        <v>5</v>
      </c>
      <c r="B15" s="24" t="s">
        <v>13</v>
      </c>
      <c r="C15" s="10" t="s">
        <v>99</v>
      </c>
      <c r="D15" s="11" t="s">
        <v>17</v>
      </c>
      <c r="E15" s="17" t="s">
        <v>26</v>
      </c>
      <c r="F15" s="16" t="s">
        <v>23</v>
      </c>
      <c r="G15" s="5" t="s">
        <v>21</v>
      </c>
      <c r="H15" s="13">
        <v>2500</v>
      </c>
      <c r="I15" s="7">
        <f>2500*12</f>
        <v>30000</v>
      </c>
      <c r="J15" s="8" t="s">
        <v>93</v>
      </c>
      <c r="K15" s="20" t="s">
        <v>113</v>
      </c>
    </row>
    <row r="16" spans="1:11" ht="90" x14ac:dyDescent="0.25">
      <c r="A16" s="27">
        <v>6</v>
      </c>
      <c r="B16" s="9" t="s">
        <v>44</v>
      </c>
      <c r="C16" s="10" t="s">
        <v>100</v>
      </c>
      <c r="D16" s="11" t="s">
        <v>47</v>
      </c>
      <c r="E16" s="14" t="s">
        <v>54</v>
      </c>
      <c r="F16" s="6" t="s">
        <v>50</v>
      </c>
      <c r="G16" s="12" t="s">
        <v>52</v>
      </c>
      <c r="H16" s="13">
        <v>4500</v>
      </c>
      <c r="I16" s="7">
        <f>4500*12</f>
        <v>54000</v>
      </c>
      <c r="J16" s="8" t="s">
        <v>93</v>
      </c>
      <c r="K16" s="6" t="s">
        <v>114</v>
      </c>
    </row>
    <row r="17" spans="1:18" ht="63.75" x14ac:dyDescent="0.25">
      <c r="A17" s="27">
        <v>7</v>
      </c>
      <c r="B17" s="9" t="s">
        <v>39</v>
      </c>
      <c r="C17" s="10" t="s">
        <v>101</v>
      </c>
      <c r="D17" s="11" t="s">
        <v>36</v>
      </c>
      <c r="E17" s="17" t="s">
        <v>42</v>
      </c>
      <c r="F17" s="16" t="s">
        <v>30</v>
      </c>
      <c r="G17" s="5" t="s">
        <v>33</v>
      </c>
      <c r="H17" s="13">
        <v>5000</v>
      </c>
      <c r="I17" s="7">
        <f>5000*12</f>
        <v>60000</v>
      </c>
      <c r="J17" s="8" t="s">
        <v>93</v>
      </c>
      <c r="K17" s="20" t="s">
        <v>115</v>
      </c>
    </row>
    <row r="18" spans="1:18" s="2" customFormat="1" ht="76.5" x14ac:dyDescent="0.25">
      <c r="A18" s="27">
        <v>8</v>
      </c>
      <c r="B18" s="9" t="s">
        <v>71</v>
      </c>
      <c r="C18" s="10" t="s">
        <v>102</v>
      </c>
      <c r="D18" s="11" t="s">
        <v>37</v>
      </c>
      <c r="E18" s="17" t="s">
        <v>41</v>
      </c>
      <c r="F18" s="16" t="s">
        <v>31</v>
      </c>
      <c r="G18" s="5" t="s">
        <v>34</v>
      </c>
      <c r="H18" s="13">
        <v>4000</v>
      </c>
      <c r="I18" s="7">
        <f>4000*12</f>
        <v>48000</v>
      </c>
      <c r="J18" s="8" t="s">
        <v>93</v>
      </c>
      <c r="K18" s="20" t="s">
        <v>116</v>
      </c>
    </row>
    <row r="19" spans="1:18" s="4" customFormat="1" ht="131.25" customHeight="1" x14ac:dyDescent="0.2">
      <c r="A19" s="27">
        <v>9</v>
      </c>
      <c r="B19" s="9" t="s">
        <v>55</v>
      </c>
      <c r="C19" s="10" t="s">
        <v>103</v>
      </c>
      <c r="D19" s="11" t="s">
        <v>57</v>
      </c>
      <c r="E19" s="5" t="s">
        <v>58</v>
      </c>
      <c r="F19" s="6" t="s">
        <v>59</v>
      </c>
      <c r="G19" s="12" t="s">
        <v>60</v>
      </c>
      <c r="H19" s="13">
        <v>5000</v>
      </c>
      <c r="I19" s="7">
        <f>5000*12</f>
        <v>60000</v>
      </c>
      <c r="J19" s="8" t="s">
        <v>93</v>
      </c>
      <c r="K19" s="20" t="s">
        <v>117</v>
      </c>
    </row>
    <row r="20" spans="1:18" ht="114.75" x14ac:dyDescent="0.25">
      <c r="A20" s="27">
        <v>10</v>
      </c>
      <c r="B20" s="24" t="s">
        <v>14</v>
      </c>
      <c r="C20" s="10" t="s">
        <v>104</v>
      </c>
      <c r="D20" s="11" t="s">
        <v>25</v>
      </c>
      <c r="E20" s="17" t="s">
        <v>27</v>
      </c>
      <c r="F20" s="16" t="s">
        <v>24</v>
      </c>
      <c r="G20" s="5" t="s">
        <v>22</v>
      </c>
      <c r="H20" s="13">
        <v>5500</v>
      </c>
      <c r="I20" s="7">
        <f>5500*12</f>
        <v>66000</v>
      </c>
      <c r="J20" s="8" t="s">
        <v>93</v>
      </c>
      <c r="K20" s="20" t="s">
        <v>118</v>
      </c>
    </row>
    <row r="21" spans="1:18" ht="114.75" x14ac:dyDescent="0.25">
      <c r="A21" s="27">
        <v>11</v>
      </c>
      <c r="B21" s="24" t="s">
        <v>12</v>
      </c>
      <c r="C21" s="10" t="s">
        <v>105</v>
      </c>
      <c r="D21" s="11" t="s">
        <v>16</v>
      </c>
      <c r="E21" s="17" t="s">
        <v>18</v>
      </c>
      <c r="F21" s="16" t="s">
        <v>19</v>
      </c>
      <c r="G21" s="5" t="s">
        <v>20</v>
      </c>
      <c r="H21" s="13">
        <v>3000</v>
      </c>
      <c r="I21" s="7">
        <f>3000*12</f>
        <v>36000</v>
      </c>
      <c r="J21" s="8" t="s">
        <v>93</v>
      </c>
      <c r="K21" s="20" t="s">
        <v>119</v>
      </c>
    </row>
    <row r="22" spans="1:18" s="4" customFormat="1" ht="129.75" customHeight="1" x14ac:dyDescent="0.2">
      <c r="A22" s="27">
        <v>12</v>
      </c>
      <c r="B22" s="9" t="s">
        <v>45</v>
      </c>
      <c r="C22" s="10" t="s">
        <v>106</v>
      </c>
      <c r="D22" s="11" t="s">
        <v>48</v>
      </c>
      <c r="E22" s="5" t="s">
        <v>84</v>
      </c>
      <c r="F22" s="6" t="s">
        <v>85</v>
      </c>
      <c r="G22" s="12" t="s">
        <v>86</v>
      </c>
      <c r="H22" s="13">
        <v>5000</v>
      </c>
      <c r="I22" s="7">
        <f>5000*12</f>
        <v>60000</v>
      </c>
      <c r="J22" s="8" t="s">
        <v>93</v>
      </c>
      <c r="K22" s="20" t="s">
        <v>120</v>
      </c>
    </row>
    <row r="23" spans="1:18" s="2" customFormat="1" ht="115.5" x14ac:dyDescent="0.25">
      <c r="A23" s="27">
        <v>13</v>
      </c>
      <c r="B23" s="9" t="s">
        <v>56</v>
      </c>
      <c r="C23" s="10" t="s">
        <v>107</v>
      </c>
      <c r="D23" s="11" t="s">
        <v>61</v>
      </c>
      <c r="E23" s="14" t="s">
        <v>64</v>
      </c>
      <c r="F23" s="6" t="s">
        <v>62</v>
      </c>
      <c r="G23" s="12" t="s">
        <v>63</v>
      </c>
      <c r="H23" s="21">
        <v>5000</v>
      </c>
      <c r="I23" s="7">
        <f>5000*12</f>
        <v>60000</v>
      </c>
      <c r="J23" s="8" t="s">
        <v>93</v>
      </c>
      <c r="K23" s="20" t="s">
        <v>121</v>
      </c>
    </row>
    <row r="24" spans="1:18" s="45" customFormat="1" ht="192.75" customHeight="1" x14ac:dyDescent="0.2">
      <c r="A24" s="36">
        <v>14</v>
      </c>
      <c r="B24" s="37" t="s">
        <v>73</v>
      </c>
      <c r="C24" s="38" t="s">
        <v>124</v>
      </c>
      <c r="D24" s="39" t="s">
        <v>89</v>
      </c>
      <c r="E24" s="37" t="s">
        <v>90</v>
      </c>
      <c r="F24" s="40" t="s">
        <v>82</v>
      </c>
      <c r="G24" s="41" t="s">
        <v>91</v>
      </c>
      <c r="H24" s="42">
        <v>55000</v>
      </c>
      <c r="I24" s="43">
        <f>55000*6</f>
        <v>330000</v>
      </c>
      <c r="J24" s="44" t="s">
        <v>125</v>
      </c>
      <c r="K24" s="33" t="s">
        <v>126</v>
      </c>
    </row>
    <row r="25" spans="1:18" s="5" customFormat="1" ht="88.5" customHeight="1" x14ac:dyDescent="0.2">
      <c r="A25" s="14">
        <v>15</v>
      </c>
      <c r="B25" s="5" t="s">
        <v>73</v>
      </c>
      <c r="C25" s="35" t="s">
        <v>94</v>
      </c>
      <c r="D25" s="5" t="s">
        <v>87</v>
      </c>
      <c r="E25" s="5" t="s">
        <v>92</v>
      </c>
      <c r="F25" s="5">
        <v>55784917</v>
      </c>
      <c r="G25" s="5" t="s">
        <v>88</v>
      </c>
      <c r="H25" s="13">
        <v>4000</v>
      </c>
      <c r="I25" s="13">
        <v>48000</v>
      </c>
      <c r="J25" s="5" t="s">
        <v>93</v>
      </c>
      <c r="L25" s="34"/>
      <c r="M25" s="34"/>
      <c r="N25" s="34"/>
      <c r="O25" s="34"/>
      <c r="P25" s="34"/>
      <c r="Q25" s="34"/>
      <c r="R25" s="34"/>
    </row>
    <row r="26" spans="1:18" ht="136.5" hidden="1" customHeight="1" x14ac:dyDescent="0.25">
      <c r="A26" s="27"/>
      <c r="B26" s="12" t="s">
        <v>73</v>
      </c>
      <c r="C26" s="10" t="s">
        <v>76</v>
      </c>
      <c r="D26" s="11" t="s">
        <v>72</v>
      </c>
      <c r="E26" s="22" t="s">
        <v>83</v>
      </c>
      <c r="F26" s="32" t="s">
        <v>82</v>
      </c>
      <c r="G26" s="5" t="s">
        <v>77</v>
      </c>
      <c r="H26" s="13" t="s">
        <v>78</v>
      </c>
      <c r="I26" s="7" t="s">
        <v>79</v>
      </c>
      <c r="J26" s="8" t="s">
        <v>80</v>
      </c>
      <c r="K26" s="20" t="s">
        <v>81</v>
      </c>
    </row>
    <row r="27" spans="1:18" s="31" customFormat="1" ht="26.25" customHeight="1" x14ac:dyDescent="0.25">
      <c r="A27" s="28"/>
      <c r="B27" s="52" t="s">
        <v>74</v>
      </c>
      <c r="C27" s="53"/>
      <c r="D27" s="53"/>
      <c r="E27" s="53"/>
      <c r="F27" s="53"/>
      <c r="G27" s="54"/>
      <c r="H27" s="29">
        <f>SUM(H11:H26)</f>
        <v>115000</v>
      </c>
      <c r="I27" s="30"/>
      <c r="J27" s="30"/>
      <c r="K27" s="30"/>
    </row>
    <row r="29" spans="1:18" s="2" customFormat="1" ht="15.75" x14ac:dyDescent="0.25">
      <c r="A29" s="2" t="s">
        <v>128</v>
      </c>
      <c r="B29" s="3"/>
      <c r="C29" s="3"/>
      <c r="D29" s="3"/>
      <c r="F29" s="3"/>
      <c r="G29" s="3"/>
      <c r="H29" s="3"/>
      <c r="I29" s="3"/>
      <c r="J29" s="3"/>
      <c r="K29" s="3"/>
    </row>
  </sheetData>
  <mergeCells count="8">
    <mergeCell ref="A8:C8"/>
    <mergeCell ref="B27:G27"/>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Diciembre</vt:lpstr>
      <vt:lpstr>Diciembre!Títulos_a_imprimir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2020-10-05T15:13:28Z</cp:lastPrinted>
  <dcterms:created xsi:type="dcterms:W3CDTF">2015-01-13T22:15:31Z</dcterms:created>
  <dcterms:modified xsi:type="dcterms:W3CDTF">2021-01-06T14:54:55Z</dcterms:modified>
</cp:coreProperties>
</file>