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cchuta\Desktop\2021\IPO 2021\10. NOVIEMBRE 2021\art. 10\"/>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I25" i="33" l="1"/>
  <c r="I24" i="33"/>
  <c r="I13" i="33"/>
  <c r="I15" i="33"/>
  <c r="I21" i="33"/>
  <c r="I11" i="33"/>
  <c r="I22" i="33"/>
  <c r="I20" i="33"/>
  <c r="I19" i="33"/>
  <c r="I18" i="33"/>
  <c r="I17" i="33"/>
  <c r="I16" i="33"/>
  <c r="I14" i="33"/>
  <c r="I12" i="33"/>
  <c r="H26" i="33" l="1"/>
</calcChain>
</file>

<file path=xl/sharedStrings.xml><?xml version="1.0" encoding="utf-8"?>
<sst xmlns="http://schemas.openxmlformats.org/spreadsheetml/2006/main" count="135" uniqueCount="120">
  <si>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</si>
  <si>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</si>
  <si>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</si>
  <si>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</si>
  <si>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</si>
  <si>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</si>
  <si>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</si>
  <si>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</si>
  <si>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</si>
  <si>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</si>
  <si>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</si>
  <si>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</si>
  <si>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</si>
  <si>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Sede Central (Ciudad de Guatemala)</t>
  </si>
  <si>
    <t>TOTAL RENGLÓN 151</t>
  </si>
  <si>
    <t xml:space="preserve">VIGENCIA DEL CONTRATO </t>
  </si>
  <si>
    <t>611138-6</t>
  </si>
  <si>
    <t>Huehuetenango</t>
  </si>
  <si>
    <t>Funcionamiento de Oficina Sede Regional Huehuetenango</t>
  </si>
  <si>
    <t>Buen estado, buenas condiciones de habiltabilidad, limpieza, salubridad e higiene, servicio de agua potable energia electrica y una linea telefonica</t>
  </si>
  <si>
    <t>935851-K</t>
  </si>
  <si>
    <t>Maria Lily Avila Villatoro de Villatoro</t>
  </si>
  <si>
    <t>Funcionamiento de Oficina Sede Regional Peten</t>
  </si>
  <si>
    <t>Buen estado, buenas condiciones de habitabilidad, limpieza, salubridad e higiene, todos sus servicios funcionan adecuadamente, servicio de agua potable, servicio de energia electrica e incluye linea telefonica.</t>
  </si>
  <si>
    <t>772911-1</t>
  </si>
  <si>
    <t>Carlos Augusto Gomez Aldana</t>
  </si>
  <si>
    <t>Funcionamiento de Oficina Sede Regional Suchitepequez</t>
  </si>
  <si>
    <t>Buen estado, buenas condiciones de habitabilidad, limpieza, salubridad e higiene, el primer nivel cuenta con 1 garaje, 3 ambientes de los cuales uno corresponde a la cocina, 2 sanitarios con ducha, 1 corredor y 1 patio; el segundo nivel consta de 4 ambientes, 2 baños privados, corredor y 1 patio y el tercer nivel cuanta con 1 area libre en donde la mitad del area se encuentra enlaminada y el resto es un patio, servicio de extraccion de basura, suministro de agua mediante pozo que cuenta el inmueble, energia electrica y 1 linea telefonica.</t>
  </si>
  <si>
    <t>832104-3</t>
  </si>
  <si>
    <t>Granados Ramos Mirian Lourdes</t>
  </si>
  <si>
    <t>Chimaltenango</t>
  </si>
  <si>
    <t>Funcionamiento de Oficina Sede Regional Chimaltenango</t>
  </si>
  <si>
    <t>Buen estado, buenas condiciones de habitabilidad, limpieza, salubridad e higiene, consta de tres niveles, el primer consta de 1 garaje, tres ambientes, una pila y servicio sanitario, el segundo nivel consta de 6 ambientes, una pila y servicio sanitario y el tercer nivel consta de 1 salon de usos multiples, todos sus servicios funcionan adecuadamente, servicio de agua potable, servicio de extraccion de basura, servicio de energia electrica y una linea telefonica.</t>
  </si>
  <si>
    <t>573474-6</t>
  </si>
  <si>
    <t>Flavio Sal Pablo</t>
  </si>
  <si>
    <t>Totonicapán</t>
  </si>
  <si>
    <t>Funcionamiento de Oficina Sede Regional Totonicapan</t>
  </si>
  <si>
    <t>Buen estado, buenas condiciones de habitabilidad, limpieza, salubridad e higiene, todos sus servicios funcionan adecuadamente, consta con seis ambientes, cada ambiente cuenta con baño privado, servicio de extraccion de basura, agua potable, energia electrica y una linea telefonica</t>
  </si>
  <si>
    <t>5208892-8</t>
  </si>
  <si>
    <t>Maria del Rosario Tzoc Tumax de Chaclan</t>
  </si>
  <si>
    <t>Baja Verapaz</t>
  </si>
  <si>
    <t>Funcionamiento de Oficina Sede Regional Baja Verapaz</t>
  </si>
  <si>
    <t>Buen estado, buenas condiciones de habitabilidad, limpieza, salubridad e higiene,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energia y linea telefonica.</t>
  </si>
  <si>
    <t>1029850-9</t>
  </si>
  <si>
    <t>Cindy Jeanneth Pineda Bol</t>
  </si>
  <si>
    <t>Quetzaltenango</t>
  </si>
  <si>
    <t>Funcionamiento de Oficina Sede Regional Quetzaltenango</t>
  </si>
  <si>
    <t>Buen estado, buenas condiciones de habitabilidad, limpieza, salubridad e higiene, todos sus servicios funcionan adecuadamente, consta con un primer nivel con 2 puertas metalica y otro con chapa electrica, vidrios transparentes con ventana al exterior protegida con balcon y sala de espera con servicio sanitario, el segundo nivel con un salon para reuniones, 4 areas para oficina, una sala, una cocina/comedor, un area para lavanderia, un baño con ducha, una bodega, todas las areas cuentan con iluminacion y en el exterior cuenta con dos ventanas, cuenta con intercomunicador con dos telefonos y una cisterna de agua con bomba hidraulica, servicio de agua potable, energia electrica y una linea telefonica.</t>
  </si>
  <si>
    <t>2687216-1</t>
  </si>
  <si>
    <t>Eleazar Ulises Gonzalez Perez</t>
  </si>
  <si>
    <t xml:space="preserve">Alta Verapaz </t>
  </si>
  <si>
    <t>Funcionamiento de Oficina Sede Regional Alta Verapaz</t>
  </si>
  <si>
    <t>Buen estado, buenas condiciones de habitabilidad, limpieza, salubridad e higiene, unicamente se arrendara el segundo nivel el cual consta de 5 ambientes lavanderia, 1 salon para reuniones, un servicio de sanitario para damas y otro para caballeros, pila servico de agua potable, extracción de basura, energía eléctrica y una linea telefonica.</t>
  </si>
  <si>
    <t>278903-5</t>
  </si>
  <si>
    <t>Maria Armenia Milian Dubon</t>
  </si>
  <si>
    <t>Funcionamiento de Oficina Sede Regional Quiché</t>
  </si>
  <si>
    <t>Buen estado, buenas condiciones de habitabilidad, limpieza, salubridad e higiene, todos sus servicios funcionan adecuadamente, consta de 2 niveles, el primer nivel cuenta con 4 ambientes para oficina, un garaje, 1 cocina, 1 servicio sanitario, pila, patio, y el segundo nivel cuenta con 4 ambientes para oficina, 1 sala de espera  1 servicio sanitario, servicio de agua potable, energia electrica y una linea telefonica.</t>
  </si>
  <si>
    <t>3498997-8</t>
  </si>
  <si>
    <t>Cecilio Gomez Sajbin</t>
  </si>
  <si>
    <t>San Marcos</t>
  </si>
  <si>
    <t>Funcionamiento de Oficina Sede Regional San Marcos</t>
  </si>
  <si>
    <t>Buen estado, buenas condiciones de habitabilidad, limpieza, salubridad e higiene, todos sus servicios funcionan adecuadamente, consta de cuatro ambientes, servicio de agua potable, energia electrica y una linea telefonica</t>
  </si>
  <si>
    <t>1787411-4</t>
  </si>
  <si>
    <t>Rodolfo Vicente Gomez Gomez</t>
  </si>
  <si>
    <t>Santa Rosa</t>
  </si>
  <si>
    <t>Funcionamiento de Oficina Sede Regional Santa Rosa</t>
  </si>
  <si>
    <t>Buen estado, buenas condiciones de habitabilidad, limpieza, salubridad e higiene, todos sus servicios funcionan adecuadamente,  consta de un nivel, con tres dormitorios, una sala, una cocina, dos servicios sanitarios, un cuarto de servicio, una bodega, techo de terraza, area verde, balcones en las ventanas y garaje para dos vehiculos, servicio de agua potable, energia electrica y 1 linea telefonica</t>
  </si>
  <si>
    <t>622208-0</t>
  </si>
  <si>
    <t>Maria del Carmen León Jo de Gonzalez</t>
  </si>
  <si>
    <t>Sololá</t>
  </si>
  <si>
    <t>Funcionamiento de Oficina Sede Regional Sololá</t>
  </si>
  <si>
    <t>Buen estado, buenas condiciones de habitabilidad, limpieza, salubridad e higiene,consta de 2 niveles, el segundo nivel cuenta con 3 ambientes, 1 servicio sanitario con ducha, el tercer nivel cuenta con 3 ambientes y un servicio sanitario con ducha, sobre la terraza se encuentra la lavandería, un servicio sanitario y un patio amplio.</t>
  </si>
  <si>
    <t>6226188-6</t>
  </si>
  <si>
    <t>Santos Margarita Tepaz Ajcalón</t>
  </si>
  <si>
    <t>Izabal</t>
  </si>
  <si>
    <t>Funcionamiento de Oficina Sede Regional Izabal</t>
  </si>
  <si>
    <t xml:space="preserve">Buen estado, buenas condiciones de habitabilidad, limpieza, salubridad e higiene, se arrendará el segundo y tercer nivel,  cuenta con cuatro (4) oficinas, todas cuentan con puerta, ventanas corredizas, tres (3) de ellas con baño privado, dos baños adicionales para uso externo de los visitantes a la oficina, un (1) salón de reuniones, una (1) sala de espera, una terraza para disposición de la oficina el cual se encuentra en el tercer nivel y con parqueo interno, el tipo de construcción es de block, con repello debidamente pintado, cuenta con  servicio de agua potable, energía eléctrica, servicio de línea telefónica </t>
  </si>
  <si>
    <t>805652-8</t>
  </si>
  <si>
    <t xml:space="preserve">Sergio Estuardo Juárez Paíz </t>
  </si>
  <si>
    <t xml:space="preserve">Funcionamiento de Oficina Sede central </t>
  </si>
  <si>
    <t>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</si>
  <si>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 xml:space="preserve">Universidad Popular </t>
  </si>
  <si>
    <t>01-2021</t>
  </si>
  <si>
    <t>02-2021</t>
  </si>
  <si>
    <t>03-2021</t>
  </si>
  <si>
    <t>04-2021</t>
  </si>
  <si>
    <t>05-2021</t>
  </si>
  <si>
    <t>06-2021</t>
  </si>
  <si>
    <t>07-2021</t>
  </si>
  <si>
    <t>08-2021</t>
  </si>
  <si>
    <t>09-2021</t>
  </si>
  <si>
    <t>10-2021</t>
  </si>
  <si>
    <t>11-2021</t>
  </si>
  <si>
    <t>12-2021</t>
  </si>
  <si>
    <t>13-2021</t>
  </si>
  <si>
    <t>14-2021</t>
  </si>
  <si>
    <t xml:space="preserve">Acta Administrativa No. 01-2021 </t>
  </si>
  <si>
    <t>01/01/2021 al 31/12/2021</t>
  </si>
  <si>
    <t>AC-EV-2021-008</t>
  </si>
  <si>
    <t>AC-EV-2021-038</t>
  </si>
  <si>
    <t>AC-EV-2021-029</t>
  </si>
  <si>
    <t>AC-EV-2021-021</t>
  </si>
  <si>
    <t>AC-EV-2021-016</t>
  </si>
  <si>
    <t>AC-EV-2021-011</t>
  </si>
  <si>
    <t>AC-EV-2021-018</t>
  </si>
  <si>
    <t>AC-EV-2021-015</t>
  </si>
  <si>
    <t>AC-EV-2021-035</t>
  </si>
  <si>
    <t>AC-EV-2021-009</t>
  </si>
  <si>
    <t>AC-EV-2021-013</t>
  </si>
  <si>
    <t>AC-EV-2021-040</t>
  </si>
  <si>
    <t>AC-EV-2021-023</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</si>
  <si>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</si>
  <si>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Sub arrendamiento para servicio de Parqueo de 5 vehículos propiedad de DEMI.</t>
  </si>
  <si>
    <t>Cristina, Sociedad Anónima</t>
  </si>
  <si>
    <t>01/02/2021 al 31/12/2021</t>
  </si>
  <si>
    <t>Petén</t>
  </si>
  <si>
    <t>Suchitepéquez</t>
  </si>
  <si>
    <t>Quiché</t>
  </si>
  <si>
    <t>MES: Noviembre de 2021</t>
  </si>
  <si>
    <t>Fecha de emisión: 02/12/2021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</si>
</sst>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65">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0" fillId="0" borderId="0" xfId="0" applyBorder="1"/>
    <xf numFmtId="0" fontId="3" fillId="0" borderId="0" xfId="0" applyFont="1" applyBorder="1"/>
    <xf numFmtId="0" fontId="5" fillId="0" borderId="0" xfId="0" applyFont="1" applyBorder="1"/>
    <xf numFmtId="0" fontId="2" fillId="0" borderId="0" xfId="0" applyFont="1" applyBorder="1"/>
    <xf numFmtId="0" fontId="9" fillId="0" borderId="0" xfId="0" applyFont="1" applyBorder="1"/>
    <xf numFmtId="0" fontId="6" fillId="0" borderId="0" xfId="0" applyFont="1" applyBorder="1"/>
    <xf numFmtId="0" fontId="7" fillId="0" borderId="0" xfId="0" applyFont="1" applyBorder="1"/>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8"/>
  <sheetViews>
    <sheetView tabSelected="1" zoomScale="85" zoomScaleNormal="85" workbookViewId="0">
      <selection activeCell="L32" sqref="L32"/>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 min="19" max="67" width="11.42578125" style="58"/>
  </cols>
  <sheetData>
    <row r="1" spans="1:67" ht="18.75" x14ac:dyDescent="0.3">
      <c r="B1" s="55"/>
      <c r="C1" s="55"/>
      <c r="D1" s="55"/>
      <c r="E1" s="55"/>
      <c r="F1" s="55"/>
      <c r="G1" s="55"/>
      <c r="H1" s="55"/>
      <c r="I1" s="55"/>
      <c r="J1" s="55"/>
    </row>
    <row r="2" spans="1:67" ht="18.75" x14ac:dyDescent="0.3">
      <c r="B2" s="55"/>
      <c r="C2" s="55"/>
      <c r="D2" s="55"/>
      <c r="E2" s="55"/>
      <c r="F2" s="55"/>
      <c r="G2" s="55"/>
      <c r="H2" s="55"/>
      <c r="I2" s="55"/>
      <c r="J2" s="55"/>
    </row>
    <row r="3" spans="1:67" ht="21" customHeight="1" x14ac:dyDescent="0.3">
      <c r="B3" s="55"/>
      <c r="C3" s="55"/>
      <c r="D3" s="55"/>
      <c r="E3" s="55"/>
      <c r="F3" s="55"/>
      <c r="G3" s="55"/>
      <c r="H3" s="55"/>
      <c r="I3" s="55"/>
      <c r="J3" s="55"/>
    </row>
    <row r="4" spans="1:67" ht="9" customHeight="1" x14ac:dyDescent="0.3">
      <c r="B4" s="22"/>
      <c r="C4" s="22"/>
      <c r="D4" s="22"/>
      <c r="E4" s="22"/>
      <c r="F4" s="22"/>
      <c r="G4" s="22"/>
      <c r="H4" s="36"/>
      <c r="I4" s="36"/>
      <c r="J4" s="36"/>
    </row>
    <row r="5" spans="1:67" ht="17.25" customHeight="1" x14ac:dyDescent="0.25">
      <c r="A5" s="56" t="s">
        <v>9</v>
      </c>
      <c r="B5" s="56"/>
      <c r="C5" s="56"/>
      <c r="D5" s="56"/>
      <c r="E5" s="56"/>
      <c r="F5" s="56"/>
      <c r="G5" s="56"/>
      <c r="H5" s="56"/>
      <c r="I5" s="56"/>
      <c r="J5" s="56"/>
      <c r="K5" s="56"/>
    </row>
    <row r="6" spans="1:67" ht="15" customHeight="1" x14ac:dyDescent="0.25">
      <c r="A6" s="56" t="s">
        <v>10</v>
      </c>
      <c r="B6" s="56"/>
      <c r="C6" s="56"/>
      <c r="D6" s="56"/>
      <c r="E6" s="56"/>
      <c r="F6" s="56"/>
      <c r="G6" s="56"/>
      <c r="H6" s="56"/>
      <c r="I6" s="56"/>
      <c r="J6" s="56"/>
      <c r="K6" s="56"/>
    </row>
    <row r="7" spans="1:67" ht="12.75" customHeight="1" x14ac:dyDescent="0.25">
      <c r="A7" s="57" t="s">
        <v>11</v>
      </c>
      <c r="B7" s="57"/>
      <c r="C7" s="57"/>
      <c r="D7" s="57"/>
      <c r="E7" s="57"/>
      <c r="F7" s="57"/>
      <c r="G7" s="57"/>
      <c r="H7" s="57"/>
      <c r="I7" s="57"/>
      <c r="J7" s="57"/>
      <c r="K7" s="57"/>
    </row>
    <row r="8" spans="1:67" s="11" customFormat="1" ht="29.25" customHeight="1" x14ac:dyDescent="0.25">
      <c r="A8" s="51" t="s">
        <v>118</v>
      </c>
      <c r="B8" s="51"/>
      <c r="C8" s="51"/>
      <c r="D8" s="23"/>
      <c r="E8" s="23"/>
      <c r="F8" s="23"/>
      <c r="G8" s="23"/>
      <c r="H8" s="37"/>
      <c r="I8" s="37"/>
      <c r="J8" s="37"/>
      <c r="K8" s="38"/>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row>
    <row r="9" spans="1:67" ht="9.75" customHeight="1" x14ac:dyDescent="0.3">
      <c r="B9" s="22"/>
      <c r="C9" s="22"/>
      <c r="D9" s="22"/>
      <c r="E9" s="22"/>
      <c r="F9" s="22"/>
      <c r="G9" s="22"/>
      <c r="H9" s="36"/>
      <c r="I9" s="36"/>
      <c r="J9" s="36"/>
    </row>
    <row r="10" spans="1:67" s="4" customFormat="1" ht="38.25" x14ac:dyDescent="0.2">
      <c r="A10" s="9" t="s">
        <v>0</v>
      </c>
      <c r="B10" s="10" t="s">
        <v>1</v>
      </c>
      <c r="C10" s="10" t="s">
        <v>12</v>
      </c>
      <c r="D10" s="10" t="s">
        <v>2</v>
      </c>
      <c r="E10" s="9" t="s">
        <v>3</v>
      </c>
      <c r="F10" s="10" t="s">
        <v>4</v>
      </c>
      <c r="G10" s="10" t="s">
        <v>5</v>
      </c>
      <c r="H10" s="39" t="s">
        <v>8</v>
      </c>
      <c r="I10" s="39" t="s">
        <v>7</v>
      </c>
      <c r="J10" s="39" t="s">
        <v>15</v>
      </c>
      <c r="K10" s="39" t="s">
        <v>6</v>
      </c>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row>
    <row r="11" spans="1:67" s="2" customFormat="1" ht="51.75" customHeight="1" x14ac:dyDescent="0.25">
      <c r="A11" s="13">
        <v>1</v>
      </c>
      <c r="B11" s="24" t="s">
        <v>17</v>
      </c>
      <c r="C11" s="6" t="s">
        <v>82</v>
      </c>
      <c r="D11" s="7" t="s">
        <v>18</v>
      </c>
      <c r="E11" s="25" t="s">
        <v>19</v>
      </c>
      <c r="F11" s="26" t="s">
        <v>20</v>
      </c>
      <c r="G11" s="5" t="s">
        <v>21</v>
      </c>
      <c r="H11" s="40">
        <v>4000</v>
      </c>
      <c r="I11" s="41">
        <f>4000*12</f>
        <v>48000</v>
      </c>
      <c r="J11" s="42" t="s">
        <v>97</v>
      </c>
      <c r="K11" s="43" t="s">
        <v>98</v>
      </c>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row>
    <row r="12" spans="1:67" s="2" customFormat="1" ht="67.5" customHeight="1" x14ac:dyDescent="0.25">
      <c r="A12" s="13">
        <v>2</v>
      </c>
      <c r="B12" s="24" t="s">
        <v>115</v>
      </c>
      <c r="C12" s="6" t="s">
        <v>83</v>
      </c>
      <c r="D12" s="7" t="s">
        <v>22</v>
      </c>
      <c r="E12" s="25" t="s">
        <v>23</v>
      </c>
      <c r="F12" s="26" t="s">
        <v>24</v>
      </c>
      <c r="G12" s="5" t="s">
        <v>25</v>
      </c>
      <c r="H12" s="40">
        <v>2500</v>
      </c>
      <c r="I12" s="41">
        <f>2500*12</f>
        <v>30000</v>
      </c>
      <c r="J12" s="42" t="s">
        <v>97</v>
      </c>
      <c r="K12" s="43" t="s">
        <v>99</v>
      </c>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row>
    <row r="13" spans="1:67" s="4" customFormat="1" ht="141" customHeight="1" x14ac:dyDescent="0.2">
      <c r="A13" s="13">
        <v>3</v>
      </c>
      <c r="B13" s="27" t="s">
        <v>116</v>
      </c>
      <c r="C13" s="6" t="s">
        <v>84</v>
      </c>
      <c r="D13" s="7" t="s">
        <v>26</v>
      </c>
      <c r="E13" s="28" t="s">
        <v>27</v>
      </c>
      <c r="F13" s="29" t="s">
        <v>28</v>
      </c>
      <c r="G13" s="8" t="s">
        <v>29</v>
      </c>
      <c r="H13" s="40">
        <v>4000</v>
      </c>
      <c r="I13" s="44">
        <f>4000*12</f>
        <v>48000</v>
      </c>
      <c r="J13" s="42" t="s">
        <v>97</v>
      </c>
      <c r="K13" s="43" t="s">
        <v>100</v>
      </c>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row>
    <row r="14" spans="1:67" s="4" customFormat="1" ht="131.25" customHeight="1" x14ac:dyDescent="0.2">
      <c r="A14" s="13">
        <v>4</v>
      </c>
      <c r="B14" s="27" t="s">
        <v>30</v>
      </c>
      <c r="C14" s="6" t="s">
        <v>85</v>
      </c>
      <c r="D14" s="7" t="s">
        <v>31</v>
      </c>
      <c r="E14" s="5" t="s">
        <v>32</v>
      </c>
      <c r="F14" s="29" t="s">
        <v>33</v>
      </c>
      <c r="G14" s="8" t="s">
        <v>34</v>
      </c>
      <c r="H14" s="40">
        <v>5000</v>
      </c>
      <c r="I14" s="41">
        <f>5000*12</f>
        <v>60000</v>
      </c>
      <c r="J14" s="42" t="s">
        <v>97</v>
      </c>
      <c r="K14" s="43" t="s">
        <v>101</v>
      </c>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row>
    <row r="15" spans="1:67" s="2" customFormat="1" ht="81" customHeight="1" x14ac:dyDescent="0.25">
      <c r="A15" s="13">
        <v>5</v>
      </c>
      <c r="B15" s="27" t="s">
        <v>35</v>
      </c>
      <c r="C15" s="6" t="s">
        <v>86</v>
      </c>
      <c r="D15" s="7" t="s">
        <v>36</v>
      </c>
      <c r="E15" s="25" t="s">
        <v>37</v>
      </c>
      <c r="F15" s="26" t="s">
        <v>38</v>
      </c>
      <c r="G15" s="5" t="s">
        <v>39</v>
      </c>
      <c r="H15" s="40">
        <v>4500</v>
      </c>
      <c r="I15" s="41">
        <f>4500*12</f>
        <v>54000</v>
      </c>
      <c r="J15" s="42" t="s">
        <v>97</v>
      </c>
      <c r="K15" s="43" t="s">
        <v>102</v>
      </c>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row>
    <row r="16" spans="1:67" s="2" customFormat="1" ht="102.75" x14ac:dyDescent="0.25">
      <c r="A16" s="13">
        <v>6</v>
      </c>
      <c r="B16" s="27" t="s">
        <v>40</v>
      </c>
      <c r="C16" s="6" t="s">
        <v>87</v>
      </c>
      <c r="D16" s="7" t="s">
        <v>41</v>
      </c>
      <c r="E16" s="28" t="s">
        <v>42</v>
      </c>
      <c r="F16" s="29" t="s">
        <v>43</v>
      </c>
      <c r="G16" s="8" t="s">
        <v>44</v>
      </c>
      <c r="H16" s="45">
        <v>5000</v>
      </c>
      <c r="I16" s="41">
        <f>5000*12</f>
        <v>60000</v>
      </c>
      <c r="J16" s="42" t="s">
        <v>97</v>
      </c>
      <c r="K16" s="43" t="s">
        <v>100</v>
      </c>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row>
    <row r="17" spans="1:67" s="2" customFormat="1" ht="196.5" customHeight="1" x14ac:dyDescent="0.25">
      <c r="A17" s="13">
        <v>7</v>
      </c>
      <c r="B17" s="27" t="s">
        <v>45</v>
      </c>
      <c r="C17" s="6" t="s">
        <v>88</v>
      </c>
      <c r="D17" s="7" t="s">
        <v>46</v>
      </c>
      <c r="E17" s="25" t="s">
        <v>47</v>
      </c>
      <c r="F17" s="26" t="s">
        <v>48</v>
      </c>
      <c r="G17" s="5" t="s">
        <v>49</v>
      </c>
      <c r="H17" s="40">
        <v>4000</v>
      </c>
      <c r="I17" s="41">
        <f>4000*12</f>
        <v>48000</v>
      </c>
      <c r="J17" s="42" t="s">
        <v>97</v>
      </c>
      <c r="K17" s="43" t="s">
        <v>103</v>
      </c>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row>
    <row r="18" spans="1:67" ht="90.75" customHeight="1" x14ac:dyDescent="0.25">
      <c r="A18" s="13">
        <v>8</v>
      </c>
      <c r="B18" s="27" t="s">
        <v>50</v>
      </c>
      <c r="C18" s="6" t="s">
        <v>89</v>
      </c>
      <c r="D18" s="7" t="s">
        <v>51</v>
      </c>
      <c r="E18" s="28" t="s">
        <v>52</v>
      </c>
      <c r="F18" s="29" t="s">
        <v>53</v>
      </c>
      <c r="G18" s="8" t="s">
        <v>54</v>
      </c>
      <c r="H18" s="40">
        <v>4500</v>
      </c>
      <c r="I18" s="41">
        <f>4500*12</f>
        <v>54000</v>
      </c>
      <c r="J18" s="42" t="s">
        <v>97</v>
      </c>
      <c r="K18" s="43" t="s">
        <v>104</v>
      </c>
    </row>
    <row r="19" spans="1:67" ht="117" customHeight="1" x14ac:dyDescent="0.25">
      <c r="A19" s="13">
        <v>9</v>
      </c>
      <c r="B19" s="24" t="s">
        <v>117</v>
      </c>
      <c r="C19" s="6" t="s">
        <v>90</v>
      </c>
      <c r="D19" s="7" t="s">
        <v>55</v>
      </c>
      <c r="E19" s="25" t="s">
        <v>56</v>
      </c>
      <c r="F19" s="26" t="s">
        <v>57</v>
      </c>
      <c r="G19" s="5" t="s">
        <v>58</v>
      </c>
      <c r="H19" s="40">
        <v>5500</v>
      </c>
      <c r="I19" s="41">
        <f>5500*12</f>
        <v>66000</v>
      </c>
      <c r="J19" s="42" t="s">
        <v>97</v>
      </c>
      <c r="K19" s="43" t="s">
        <v>105</v>
      </c>
    </row>
    <row r="20" spans="1:67" ht="70.5" customHeight="1" x14ac:dyDescent="0.25">
      <c r="A20" s="13">
        <v>10</v>
      </c>
      <c r="B20" s="27" t="s">
        <v>59</v>
      </c>
      <c r="C20" s="6" t="s">
        <v>91</v>
      </c>
      <c r="D20" s="7" t="s">
        <v>60</v>
      </c>
      <c r="E20" s="25" t="s">
        <v>61</v>
      </c>
      <c r="F20" s="26" t="s">
        <v>62</v>
      </c>
      <c r="G20" s="5" t="s">
        <v>63</v>
      </c>
      <c r="H20" s="40">
        <v>5000</v>
      </c>
      <c r="I20" s="41">
        <f>5000*12</f>
        <v>60000</v>
      </c>
      <c r="J20" s="42" t="s">
        <v>97</v>
      </c>
      <c r="K20" s="43" t="s">
        <v>106</v>
      </c>
    </row>
    <row r="21" spans="1:67" ht="114.75" x14ac:dyDescent="0.25">
      <c r="A21" s="13">
        <v>11</v>
      </c>
      <c r="B21" s="24" t="s">
        <v>64</v>
      </c>
      <c r="C21" s="6" t="s">
        <v>92</v>
      </c>
      <c r="D21" s="7" t="s">
        <v>65</v>
      </c>
      <c r="E21" s="25" t="s">
        <v>66</v>
      </c>
      <c r="F21" s="26" t="s">
        <v>67</v>
      </c>
      <c r="G21" s="5" t="s">
        <v>68</v>
      </c>
      <c r="H21" s="40">
        <v>3500</v>
      </c>
      <c r="I21" s="41">
        <f>3500*12</f>
        <v>42000</v>
      </c>
      <c r="J21" s="42" t="s">
        <v>97</v>
      </c>
      <c r="K21" s="43" t="s">
        <v>107</v>
      </c>
    </row>
    <row r="22" spans="1:67" s="4" customFormat="1" ht="91.5" customHeight="1" x14ac:dyDescent="0.2">
      <c r="A22" s="13">
        <v>12</v>
      </c>
      <c r="B22" s="27" t="s">
        <v>69</v>
      </c>
      <c r="C22" s="6" t="s">
        <v>93</v>
      </c>
      <c r="D22" s="7" t="s">
        <v>70</v>
      </c>
      <c r="E22" s="5" t="s">
        <v>71</v>
      </c>
      <c r="F22" s="29" t="s">
        <v>72</v>
      </c>
      <c r="G22" s="8" t="s">
        <v>73</v>
      </c>
      <c r="H22" s="40">
        <v>5000</v>
      </c>
      <c r="I22" s="41">
        <f>5000*12</f>
        <v>60000</v>
      </c>
      <c r="J22" s="42" t="s">
        <v>97</v>
      </c>
      <c r="K22" s="43" t="s">
        <v>108</v>
      </c>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row>
    <row r="23" spans="1:67" s="32" customFormat="1" ht="165" customHeight="1" x14ac:dyDescent="0.25">
      <c r="A23" s="13">
        <v>13</v>
      </c>
      <c r="B23" s="24" t="s">
        <v>74</v>
      </c>
      <c r="C23" s="17" t="s">
        <v>94</v>
      </c>
      <c r="D23" s="18" t="s">
        <v>75</v>
      </c>
      <c r="E23" s="30" t="s">
        <v>76</v>
      </c>
      <c r="F23" s="31" t="s">
        <v>77</v>
      </c>
      <c r="G23" s="16" t="s">
        <v>78</v>
      </c>
      <c r="H23" s="46">
        <v>5000</v>
      </c>
      <c r="I23" s="47">
        <v>60000</v>
      </c>
      <c r="J23" s="42" t="s">
        <v>97</v>
      </c>
      <c r="K23" s="43" t="s">
        <v>109</v>
      </c>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row>
    <row r="24" spans="1:67" s="21" customFormat="1" ht="169.5" customHeight="1" x14ac:dyDescent="0.2">
      <c r="A24" s="13">
        <v>14</v>
      </c>
      <c r="B24" s="16" t="s">
        <v>13</v>
      </c>
      <c r="C24" s="17" t="s">
        <v>95</v>
      </c>
      <c r="D24" s="18" t="s">
        <v>79</v>
      </c>
      <c r="E24" s="16" t="s">
        <v>80</v>
      </c>
      <c r="F24" s="19" t="s">
        <v>16</v>
      </c>
      <c r="G24" s="20" t="s">
        <v>81</v>
      </c>
      <c r="H24" s="46">
        <v>55000</v>
      </c>
      <c r="I24" s="47">
        <f>55000*12</f>
        <v>660000</v>
      </c>
      <c r="J24" s="42" t="s">
        <v>97</v>
      </c>
      <c r="K24" s="43" t="s">
        <v>110</v>
      </c>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row>
    <row r="25" spans="1:67" s="5" customFormat="1" ht="88.5" customHeight="1" x14ac:dyDescent="0.2">
      <c r="A25" s="13">
        <v>15</v>
      </c>
      <c r="B25" s="5" t="s">
        <v>13</v>
      </c>
      <c r="C25" s="33" t="s">
        <v>96</v>
      </c>
      <c r="D25" s="5" t="s">
        <v>112</v>
      </c>
      <c r="E25" s="5" t="s">
        <v>111</v>
      </c>
      <c r="F25" s="5">
        <v>578630</v>
      </c>
      <c r="G25" s="5" t="s">
        <v>113</v>
      </c>
      <c r="H25" s="40">
        <v>3330</v>
      </c>
      <c r="I25" s="40">
        <f>3330*11</f>
        <v>36630</v>
      </c>
      <c r="J25" s="33" t="s">
        <v>114</v>
      </c>
      <c r="K25" s="33"/>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row>
    <row r="26" spans="1:67" s="15" customFormat="1" ht="26.25" customHeight="1" x14ac:dyDescent="0.25">
      <c r="A26" s="14"/>
      <c r="B26" s="52" t="s">
        <v>14</v>
      </c>
      <c r="C26" s="53"/>
      <c r="D26" s="53"/>
      <c r="E26" s="53"/>
      <c r="F26" s="53"/>
      <c r="G26" s="54"/>
      <c r="H26" s="48">
        <f>SUM(H11:H25)</f>
        <v>115830</v>
      </c>
      <c r="I26" s="49"/>
      <c r="J26" s="49"/>
      <c r="K26" s="49"/>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row>
    <row r="28" spans="1:67" s="2" customFormat="1" ht="15.75" x14ac:dyDescent="0.25">
      <c r="A28" s="2" t="s">
        <v>119</v>
      </c>
      <c r="B28" s="3"/>
      <c r="C28" s="3"/>
      <c r="D28" s="3"/>
      <c r="F28" s="3"/>
      <c r="G28" s="3"/>
      <c r="H28" s="50"/>
      <c r="I28" s="50"/>
      <c r="J28" s="50"/>
      <c r="K28" s="50"/>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Carmen Chuta</cp:lastModifiedBy>
  <cp:lastPrinted>2021-12-10T17:08:03Z</cp:lastPrinted>
  <dcterms:created xsi:type="dcterms:W3CDTF">2015-01-13T22:15:31Z</dcterms:created>
  <dcterms:modified xsi:type="dcterms:W3CDTF">2021-12-10T17:08:10Z</dcterms:modified>
</cp:coreProperties>
</file>